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Lake Land Overview" sheetId="1" r:id="rId1"/>
  </sheets>
  <definedNames>
    <definedName name="_xlnm.Print_Area" localSheetId="0">'Lake Land Overview'!$A$4:$FM$41</definedName>
    <definedName name="_xlnm.Print_Titles" localSheetId="0">'Lake Land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EC14" i="1" l="1"/>
  <c r="EZ14" i="1"/>
  <c r="FL14" i="1"/>
  <c r="EZ16" i="1"/>
  <c r="FL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EZ11" i="1"/>
  <c r="FL11" i="1"/>
  <c r="DX11" i="1"/>
  <c r="EZ13" i="1" l="1"/>
  <c r="FL13" i="1"/>
  <c r="EO13" i="1"/>
  <c r="DP32" i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EC11" i="1" s="1"/>
  <c r="EB13" i="1" l="1"/>
  <c r="DQ14" i="1"/>
  <c r="EC16" i="1"/>
  <c r="EC13" i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1" i="1"/>
  <c r="DQ12" i="1"/>
  <c r="DQ16" i="1"/>
  <c r="DP31" i="1"/>
  <c r="DE14" i="1"/>
  <c r="DQ15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5" i="1"/>
  <c r="DE16" i="1"/>
  <c r="DE11" i="1"/>
  <c r="CF32" i="1"/>
  <c r="DE13" i="1" l="1"/>
  <c r="CN11" i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G15" i="1" s="1"/>
  <c r="CB13" i="1"/>
  <c r="CF13" i="1" s="1"/>
  <c r="CF12" i="1"/>
  <c r="CG12" i="1" s="1"/>
  <c r="CB11" i="1"/>
  <c r="CF11" i="1" s="1"/>
  <c r="CG11" i="1" l="1"/>
  <c r="CG13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I11" i="1" l="1"/>
  <c r="BI15" i="1"/>
  <c r="BH13" i="1"/>
  <c r="BI16" i="1"/>
  <c r="BI12" i="1"/>
  <c r="AW14" i="1"/>
  <c r="BI13" i="1"/>
  <c r="AJ32" i="1" l="1"/>
  <c r="X32" i="1"/>
  <c r="L32" i="1"/>
  <c r="AJ14" i="1" l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W12" i="1" l="1"/>
  <c r="AW16" i="1"/>
  <c r="AW15" i="1"/>
  <c r="AV13" i="1"/>
  <c r="AW13" i="1" s="1"/>
  <c r="AV11" i="1"/>
  <c r="AW11" i="1" l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<sst xmlns="http://schemas.openxmlformats.org/spreadsheetml/2006/main" count="890" uniqueCount="57">
  <si>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</si>
  <si>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</si>
  <si>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</si>
  <si>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</si>
  <si>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</si>
  <si>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</si>
  <si>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</si>
  <si>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</si>
  <si>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</si>
  <si>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</si>
  <si>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</si>
  <si>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</si>
  <si>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</si>
  <si>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</si>
  <si>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</si>
  <si>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</si>
  <si>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</si>
  <si>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</si>
  <si>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</si>
  <si>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</si>
  <si>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</si>
  <si>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</si>
  <si>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>Lake Land College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</si>
  <si>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</si>
  <si>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Lake Land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</si>
  <si>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</si>
  <si>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</si>
  <si>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</si>
  <si>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</si>
  <si>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</si>
  <si>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</si>
  <si>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</si>
  <si>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</si>
  <si>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</si>
  <si>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</si>
  <si>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</si>
  <si>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</si>
  <si>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</si>
  <si>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</si>
  <si>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</si>
  <si>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</si>
  <si>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Lake Land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</si>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</sst>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22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22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22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22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22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22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22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22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22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22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22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22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22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22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65</v>
      </c>
      <c r="C11" s="15"/>
      <c r="D11" s="1">
        <v>46</v>
      </c>
      <c r="E11" s="15"/>
      <c r="F11" s="1">
        <v>853</v>
      </c>
      <c r="G11" s="15"/>
      <c r="H11" s="16">
        <f t="shared" ref="H11" si="0">SUM(F11,D11,B11)</f>
        <v>964</v>
      </c>
      <c r="I11" s="16"/>
      <c r="J11" s="1">
        <v>1354</v>
      </c>
      <c r="K11" s="6"/>
      <c r="L11" s="54">
        <f>H11/J11</f>
        <v>0.71196454948301324</v>
      </c>
      <c r="M11" s="55">
        <f t="shared" ref="M11:M16" si="1">L11-L29</f>
        <v>1.5583074643895189E-2</v>
      </c>
      <c r="N11" s="1">
        <v>102</v>
      </c>
      <c r="O11" s="15"/>
      <c r="P11" s="1">
        <v>22</v>
      </c>
      <c r="Q11" s="15"/>
      <c r="R11" s="1">
        <v>858</v>
      </c>
      <c r="S11" s="15"/>
      <c r="T11" s="16">
        <f t="shared" ref="T11" si="2">SUM(R11,P11,N11)</f>
        <v>982</v>
      </c>
      <c r="U11" s="16"/>
      <c r="V11" s="1">
        <v>1302</v>
      </c>
      <c r="W11" s="6"/>
      <c r="X11" s="54">
        <f t="shared" ref="X11:X16" si="3">T11/V11</f>
        <v>0.75422427035330264</v>
      </c>
      <c r="Y11" s="55">
        <f t="shared" ref="Y11:Y16" si="4">X11-X29</f>
        <v>1.703043521868608E-2</v>
      </c>
      <c r="Z11" s="66">
        <v>115</v>
      </c>
      <c r="AA11" s="65"/>
      <c r="AB11" s="66">
        <v>60</v>
      </c>
      <c r="AC11" s="65"/>
      <c r="AD11" s="66">
        <v>832</v>
      </c>
      <c r="AE11" s="65"/>
      <c r="AF11" s="63">
        <f t="shared" ref="AF11" si="5">SUM(AD11,AB11,Z11)</f>
        <v>1007</v>
      </c>
      <c r="AG11" s="63"/>
      <c r="AH11" s="66">
        <v>1269</v>
      </c>
      <c r="AI11" s="16"/>
      <c r="AJ11" s="54">
        <f t="shared" ref="AJ11:AJ16" si="6">AF11/AH11</f>
        <v>0.793538219070134</v>
      </c>
      <c r="AK11" s="55">
        <f>AJ11-AJ29</f>
        <v>3.7129711111568708E-3</v>
      </c>
      <c r="AL11" s="68">
        <v>110</v>
      </c>
      <c r="AM11" s="65"/>
      <c r="AN11" s="66">
        <v>40</v>
      </c>
      <c r="AO11" s="65"/>
      <c r="AP11" s="66">
        <v>790</v>
      </c>
      <c r="AQ11" s="65"/>
      <c r="AR11" s="63">
        <f t="shared" ref="AR11" si="7">SUM(AP11,AN11,AL11)</f>
        <v>940</v>
      </c>
      <c r="AS11" s="63"/>
      <c r="AT11" s="66">
        <v>1192</v>
      </c>
      <c r="AU11" s="16"/>
      <c r="AV11" s="54">
        <f>AR11/AT11</f>
        <v>0.78859060402684567</v>
      </c>
      <c r="AW11" s="55">
        <f>AV11-AV29</f>
        <v>-6.1875529697413834E-3</v>
      </c>
      <c r="AX11" s="66">
        <v>65</v>
      </c>
      <c r="AY11" s="66"/>
      <c r="AZ11" s="66">
        <v>44</v>
      </c>
      <c r="BA11" s="66"/>
      <c r="BB11" s="66">
        <v>754</v>
      </c>
      <c r="BC11" s="66"/>
      <c r="BD11" s="66">
        <f t="shared" ref="BD11" si="8">SUM(AZ11,BB11,AX11)</f>
        <v>863</v>
      </c>
      <c r="BE11" s="66"/>
      <c r="BF11" s="66">
        <v>1106</v>
      </c>
      <c r="BG11" s="16"/>
      <c r="BH11" s="54">
        <f>BD11/BF11</f>
        <v>0.78028933092224229</v>
      </c>
      <c r="BI11" s="55">
        <f>BH11-BH29</f>
        <v>-7.2301159230472312E-3</v>
      </c>
      <c r="BJ11" s="74">
        <v>60</v>
      </c>
      <c r="BK11" s="74"/>
      <c r="BL11" s="74">
        <v>42</v>
      </c>
      <c r="BM11" s="74"/>
      <c r="BN11" s="74">
        <v>773</v>
      </c>
      <c r="BO11" s="74"/>
      <c r="BP11" s="74">
        <f>SUM(BJ11,BL11,BN11)</f>
        <v>875</v>
      </c>
      <c r="BQ11" s="74"/>
      <c r="BR11" s="74">
        <v>1151</v>
      </c>
      <c r="BS11" s="16"/>
      <c r="BT11" s="54">
        <f>BP11/BR11</f>
        <v>0.76020851433536052</v>
      </c>
      <c r="BU11" s="55">
        <f t="shared" ref="BU11:BU16" si="9">BT11-BT29</f>
        <v>-1.1568952890299911E-2</v>
      </c>
      <c r="BV11" s="74">
        <v>58</v>
      </c>
      <c r="BW11" s="74"/>
      <c r="BX11" s="74">
        <v>48</v>
      </c>
      <c r="BY11" s="74"/>
      <c r="BZ11" s="74">
        <v>959</v>
      </c>
      <c r="CA11" s="74"/>
      <c r="CB11" s="74">
        <f>SUM(BV11,BX11,BZ11)</f>
        <v>1065</v>
      </c>
      <c r="CC11" s="74"/>
      <c r="CD11" s="74">
        <v>1444</v>
      </c>
      <c r="CE11" s="16"/>
      <c r="CF11" s="54">
        <f>CB11/CD11</f>
        <v>0.73753462603878117</v>
      </c>
      <c r="CG11" s="55">
        <f t="shared" ref="CG11:CG16" si="10">CF11-CF29</f>
        <v>-1.3519604152012366E-2</v>
      </c>
      <c r="CH11" s="68">
        <v>56</v>
      </c>
      <c r="CI11" s="78"/>
      <c r="CJ11" s="68">
        <v>50</v>
      </c>
      <c r="CK11" s="78"/>
      <c r="CL11" s="68">
        <v>1040</v>
      </c>
      <c r="CM11" s="78"/>
      <c r="CN11" s="77">
        <f t="shared" ref="CN11" si="11">SUM(CL11,CJ11,CH11)</f>
        <v>1146</v>
      </c>
      <c r="CO11" s="77"/>
      <c r="CP11" s="68">
        <v>1513</v>
      </c>
      <c r="CQ11" s="16"/>
      <c r="CR11" s="54">
        <f>CN11/CP11</f>
        <v>0.7574355584930601</v>
      </c>
      <c r="CS11" s="55">
        <f t="shared" ref="CS11:CS16" si="12">CR11-CR29</f>
        <v>-1.0318932524904012E-2</v>
      </c>
      <c r="CT11" s="68">
        <v>55</v>
      </c>
      <c r="CU11" s="78"/>
      <c r="CV11" s="68">
        <v>33</v>
      </c>
      <c r="CW11" s="78"/>
      <c r="CX11" s="68">
        <v>901</v>
      </c>
      <c r="CY11" s="78"/>
      <c r="CZ11" s="77">
        <f t="shared" ref="CZ11" si="13">SUM(CX11,CV11,CT11)</f>
        <v>989</v>
      </c>
      <c r="DA11" s="77"/>
      <c r="DB11" s="68">
        <v>1254</v>
      </c>
      <c r="DC11" s="16"/>
      <c r="DD11" s="54">
        <f>CZ11/DB11</f>
        <v>0.78867623604465709</v>
      </c>
      <c r="DE11" s="55">
        <f>DD11-DD29</f>
        <v>1.1914132293555313E-2</v>
      </c>
      <c r="DF11" s="68">
        <v>52</v>
      </c>
      <c r="DG11" s="78"/>
      <c r="DH11" s="68">
        <v>25</v>
      </c>
      <c r="DI11" s="78"/>
      <c r="DJ11" s="68">
        <v>759</v>
      </c>
      <c r="DK11" s="78"/>
      <c r="DL11" s="77">
        <f t="shared" ref="DL11" si="14">SUM(DJ11,DH11,DF11)</f>
        <v>836</v>
      </c>
      <c r="DM11" s="77"/>
      <c r="DN11" s="68">
        <v>1071</v>
      </c>
      <c r="DO11" s="16"/>
      <c r="DP11" s="54">
        <f t="shared" ref="DP11:DP16" si="15">DL11/DN11</f>
        <v>0.78057889822595705</v>
      </c>
      <c r="DQ11" s="55">
        <f t="shared" ref="DQ11:DQ16" si="16">DP11-DP29</f>
        <v>1.3533705543599117E-3</v>
      </c>
      <c r="DR11" s="68">
        <v>40</v>
      </c>
      <c r="DS11" s="78"/>
      <c r="DT11" s="68">
        <v>24</v>
      </c>
      <c r="DU11" s="78"/>
      <c r="DV11" s="68">
        <v>729</v>
      </c>
      <c r="DW11" s="78"/>
      <c r="DX11" s="77">
        <f t="shared" ref="DX11" si="17">SUM(DV11,DT11,DR11)</f>
        <v>793</v>
      </c>
      <c r="DY11" s="77"/>
      <c r="DZ11" s="68">
        <v>987</v>
      </c>
      <c r="EA11" s="16"/>
      <c r="EB11" s="54">
        <f>DX11/DZ11</f>
        <v>0.80344478216818638</v>
      </c>
      <c r="EC11" s="55">
        <f>EB11-EB29</f>
        <v>2.3754713255743631E-2</v>
      </c>
      <c r="ED11" s="68">
        <v>29</v>
      </c>
      <c r="EE11" s="78"/>
      <c r="EF11" s="68">
        <v>19</v>
      </c>
      <c r="EG11" s="78"/>
      <c r="EH11" s="68">
        <v>1111</v>
      </c>
      <c r="EI11" s="78"/>
      <c r="EJ11" s="77">
        <f t="shared" ref="EJ11" si="18">SUM(EH11,EF11,ED11)</f>
        <v>1159</v>
      </c>
      <c r="EK11" s="77"/>
      <c r="EL11" s="68">
        <v>1354</v>
      </c>
      <c r="EM11" s="16"/>
      <c r="EN11" s="54">
        <f>EJ11/EL11</f>
        <v>0.85598227474150668</v>
      </c>
      <c r="EO11" s="55">
        <f>EN11-EN29</f>
        <v>5.591813563090231E-2</v>
      </c>
      <c r="EP11" s="1">
        <f>ED11-DR11</f>
        <v>-11</v>
      </c>
      <c r="EQ11" s="54">
        <f>EP11/DR11</f>
        <v>-0.27500000000000002</v>
      </c>
      <c r="ER11" s="24">
        <f>EF11-DT11</f>
        <v>-5</v>
      </c>
      <c r="ES11" s="54">
        <f>ER11/DT11</f>
        <v>-0.20833333333333334</v>
      </c>
      <c r="ET11" s="1">
        <f>EH11-DV11</f>
        <v>382</v>
      </c>
      <c r="EU11" s="22">
        <f>ET11/DV11</f>
        <v>0.52400548696844995</v>
      </c>
      <c r="EV11" s="24">
        <f>EJ11-DX11</f>
        <v>366</v>
      </c>
      <c r="EW11" s="54">
        <f>EV11/DX11</f>
        <v>0.46153846153846156</v>
      </c>
      <c r="EX11" s="24">
        <f>EL11-DZ11</f>
        <v>367</v>
      </c>
      <c r="EY11" s="54">
        <f>EX11/DZ11</f>
        <v>0.37183383991894631</v>
      </c>
      <c r="EZ11" s="44">
        <f>EN11-EB11</f>
        <v>5.2537492573320299E-2</v>
      </c>
      <c r="FA11" s="28"/>
      <c r="FB11" s="1">
        <f>ED11-DF11</f>
        <v>-23</v>
      </c>
      <c r="FC11" s="54">
        <f>FB11/DF11</f>
        <v>-0.44230769230769229</v>
      </c>
      <c r="FD11" s="1">
        <f>EF11-DH11</f>
        <v>-6</v>
      </c>
      <c r="FE11" s="22">
        <f>FD11/DH11</f>
        <v>-0.24</v>
      </c>
      <c r="FF11" s="1">
        <f>EH11-DJ11</f>
        <v>352</v>
      </c>
      <c r="FG11" s="22">
        <f>FF11/DJ11</f>
        <v>0.46376811594202899</v>
      </c>
      <c r="FH11" s="24">
        <f t="shared" ref="FH11:FH13" si="19">EJ11-DL11</f>
        <v>323</v>
      </c>
      <c r="FI11" s="54">
        <f t="shared" ref="FI11:FI13" si="20">FH11/DL11</f>
        <v>0.38636363636363635</v>
      </c>
      <c r="FJ11" s="24">
        <f t="shared" ref="FJ11:FJ13" si="21">EL11-DN11</f>
        <v>283</v>
      </c>
      <c r="FK11" s="54">
        <f t="shared" ref="FK11:FK13" si="22">FJ11/DN11</f>
        <v>0.2642390289449113</v>
      </c>
      <c r="FL11" s="46">
        <f>EN11-DP11</f>
        <v>7.5403376515549625E-2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853</v>
      </c>
      <c r="I12" s="19"/>
      <c r="J12" s="19">
        <v>1354</v>
      </c>
      <c r="K12" s="15"/>
      <c r="L12" s="54">
        <f t="shared" ref="L12:L16" si="23">H12/J12</f>
        <v>0.62998522895125553</v>
      </c>
      <c r="M12" s="55">
        <f t="shared" si="1"/>
        <v>5.5416884892458884E-2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858</v>
      </c>
      <c r="U12" s="16"/>
      <c r="V12" s="16">
        <v>1302</v>
      </c>
      <c r="W12" s="6"/>
      <c r="X12" s="54">
        <f t="shared" si="3"/>
        <v>0.65898617511520741</v>
      </c>
      <c r="Y12" s="55">
        <f t="shared" si="4"/>
        <v>8.0582389222772832E-2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832</v>
      </c>
      <c r="AG12" s="63"/>
      <c r="AH12" s="66">
        <v>1269</v>
      </c>
      <c r="AI12" s="6"/>
      <c r="AJ12" s="54">
        <f t="shared" si="6"/>
        <v>0.65563435776201728</v>
      </c>
      <c r="AK12" s="55">
        <f>AJ12-AJ30</f>
        <v>5.8846016894329556E-2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790</v>
      </c>
      <c r="AS12" s="63"/>
      <c r="AT12" s="66">
        <v>1192</v>
      </c>
      <c r="AU12" s="6"/>
      <c r="AV12" s="54">
        <f>AR12/AT12</f>
        <v>0.66275167785234901</v>
      </c>
      <c r="AW12" s="55">
        <f>AV12-AV30</f>
        <v>4.7802872391598195E-2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754</v>
      </c>
      <c r="BE12" s="66"/>
      <c r="BF12" s="66">
        <v>1106</v>
      </c>
      <c r="BG12" s="6"/>
      <c r="BH12" s="54">
        <f>BD12/BF12</f>
        <v>0.68173598553345394</v>
      </c>
      <c r="BI12" s="55">
        <f>BH12-BH30</f>
        <v>5.8365199016599978E-2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773</v>
      </c>
      <c r="BQ12" s="74"/>
      <c r="BR12" s="74">
        <v>1151</v>
      </c>
      <c r="BS12" s="6"/>
      <c r="BT12" s="54">
        <f>BP12/BR12</f>
        <v>0.67158992180712429</v>
      </c>
      <c r="BU12" s="55">
        <f t="shared" si="9"/>
        <v>6.8941355892437439E-2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959</v>
      </c>
      <c r="CC12" s="74"/>
      <c r="CD12" s="74">
        <v>1444</v>
      </c>
      <c r="CE12" s="6"/>
      <c r="CF12" s="54">
        <f>CB12/CD12</f>
        <v>0.66412742382271472</v>
      </c>
      <c r="CG12" s="55">
        <f t="shared" si="10"/>
        <v>6.6622189532956289E-2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1040</v>
      </c>
      <c r="CO12" s="66"/>
      <c r="CP12" s="68">
        <v>1513</v>
      </c>
      <c r="CQ12" s="6"/>
      <c r="CR12" s="54">
        <f>CN12/CP12</f>
        <v>0.68737607402511569</v>
      </c>
      <c r="CS12" s="55">
        <f t="shared" si="12"/>
        <v>6.5220385402361192E-2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901</v>
      </c>
      <c r="DA12" s="66"/>
      <c r="DB12" s="68">
        <v>1254</v>
      </c>
      <c r="DC12" s="6"/>
      <c r="DD12" s="54">
        <f>CZ12/DB12</f>
        <v>0.71850079744816586</v>
      </c>
      <c r="DE12" s="55">
        <f>DD12-DD30</f>
        <v>7.3729160870842247E-2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759</v>
      </c>
      <c r="DM12" s="66"/>
      <c r="DN12" s="68">
        <v>1071</v>
      </c>
      <c r="DO12" s="6"/>
      <c r="DP12" s="54">
        <f t="shared" si="15"/>
        <v>0.70868347338935578</v>
      </c>
      <c r="DQ12" s="55">
        <f t="shared" si="16"/>
        <v>6.2015698750831572E-2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729</v>
      </c>
      <c r="DY12" s="66"/>
      <c r="DZ12" s="68">
        <v>987</v>
      </c>
      <c r="EA12" s="66"/>
      <c r="EB12" s="54">
        <f>DX12/DZ12</f>
        <v>0.73860182370820671</v>
      </c>
      <c r="EC12" s="55">
        <f>EB12-EB30</f>
        <v>7.9001305990362924E-2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1111</v>
      </c>
      <c r="EK12" s="66"/>
      <c r="EL12" s="68">
        <v>1354</v>
      </c>
      <c r="EM12" s="66"/>
      <c r="EN12" s="54">
        <f>EJ12/EL12</f>
        <v>0.82053175775480058</v>
      </c>
      <c r="EO12" s="55">
        <f>EN12-EN30</f>
        <v>0.12850638717327267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382</v>
      </c>
      <c r="EW12" s="54">
        <f>EV12/DX12</f>
        <v>0.52400548696844995</v>
      </c>
      <c r="EX12" s="24">
        <f>EL12-DZ12</f>
        <v>367</v>
      </c>
      <c r="EY12" s="54">
        <f>EX12/DZ12</f>
        <v>0.37183383991894631</v>
      </c>
      <c r="EZ12" s="44">
        <f>EN12-EB12</f>
        <v>8.1929934046593877E-2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9"/>
        <v>352</v>
      </c>
      <c r="FI12" s="54">
        <f t="shared" si="20"/>
        <v>0.46376811594202899</v>
      </c>
      <c r="FJ12" s="24">
        <f t="shared" si="21"/>
        <v>283</v>
      </c>
      <c r="FK12" s="54">
        <f t="shared" si="22"/>
        <v>0.2642390289449113</v>
      </c>
      <c r="FL12" s="46">
        <f>EN12-DP12</f>
        <v>0.11184828436544481</v>
      </c>
    </row>
    <row r="13" spans="1:169" x14ac:dyDescent="0.25">
      <c r="A13" s="14" t="s">
        <v>4</v>
      </c>
      <c r="B13" s="16">
        <v>62</v>
      </c>
      <c r="C13" s="15"/>
      <c r="D13" s="16">
        <v>394</v>
      </c>
      <c r="E13" s="14"/>
      <c r="F13" s="18" t="s">
        <v>0</v>
      </c>
      <c r="G13" s="14"/>
      <c r="H13" s="16">
        <f>B13+D13</f>
        <v>456</v>
      </c>
      <c r="I13" s="16"/>
      <c r="J13" s="16">
        <v>775</v>
      </c>
      <c r="K13" s="6"/>
      <c r="L13" s="54">
        <f t="shared" si="23"/>
        <v>0.58838709677419354</v>
      </c>
      <c r="M13" s="55">
        <f t="shared" si="1"/>
        <v>-6.2413366765014189E-2</v>
      </c>
      <c r="N13" s="16">
        <v>37</v>
      </c>
      <c r="O13" s="15"/>
      <c r="P13" s="16">
        <v>472</v>
      </c>
      <c r="Q13" s="14"/>
      <c r="R13" s="18" t="s">
        <v>0</v>
      </c>
      <c r="S13" s="14"/>
      <c r="T13" s="16">
        <f>N13+P13</f>
        <v>509</v>
      </c>
      <c r="U13" s="21"/>
      <c r="V13" s="21">
        <v>888</v>
      </c>
      <c r="W13" s="14"/>
      <c r="X13" s="54">
        <f t="shared" si="3"/>
        <v>0.57319819819819817</v>
      </c>
      <c r="Y13" s="55">
        <f t="shared" si="4"/>
        <v>-7.8091352453224294E-2</v>
      </c>
      <c r="Z13" s="69">
        <v>52</v>
      </c>
      <c r="AA13" s="70"/>
      <c r="AB13" s="69">
        <v>212</v>
      </c>
      <c r="AC13" s="1"/>
      <c r="AD13" s="18" t="s">
        <v>0</v>
      </c>
      <c r="AE13" s="1"/>
      <c r="AF13" s="16">
        <f>Z13+AB13</f>
        <v>264</v>
      </c>
      <c r="AG13" s="1"/>
      <c r="AH13" s="69">
        <v>752</v>
      </c>
      <c r="AJ13" s="54">
        <f t="shared" si="6"/>
        <v>0.35106382978723405</v>
      </c>
      <c r="AK13" s="55">
        <f>AJ13-AJ31</f>
        <v>-0.12633639826293697</v>
      </c>
      <c r="AL13" s="63">
        <v>25</v>
      </c>
      <c r="AM13"/>
      <c r="AN13" s="63">
        <v>250</v>
      </c>
      <c r="AO13" s="1"/>
      <c r="AP13" s="18" t="s">
        <v>0</v>
      </c>
      <c r="AQ13" s="1"/>
      <c r="AR13" s="16">
        <f>AL13+AN13</f>
        <v>275</v>
      </c>
      <c r="AS13" s="1"/>
      <c r="AT13" s="63">
        <v>789</v>
      </c>
      <c r="AV13" s="54">
        <f>AR13/AT13</f>
        <v>0.3485424588086185</v>
      </c>
      <c r="AW13" s="55">
        <f>AV13-AV31</f>
        <v>-0.12834633102868925</v>
      </c>
      <c r="AX13" s="63">
        <v>22</v>
      </c>
      <c r="AY13" s="71"/>
      <c r="AZ13" s="63">
        <v>267</v>
      </c>
      <c r="BA13" s="1"/>
      <c r="BB13" s="18" t="s">
        <v>0</v>
      </c>
      <c r="BC13" s="1"/>
      <c r="BD13" s="16">
        <f>AX13+AZ13</f>
        <v>289</v>
      </c>
      <c r="BE13" s="1"/>
      <c r="BF13" s="63">
        <v>926</v>
      </c>
      <c r="BH13" s="54">
        <f>BD13/BF13</f>
        <v>0.31209503239740821</v>
      </c>
      <c r="BI13" s="55">
        <f>BH13-BH31</f>
        <v>-0.15601365072833978</v>
      </c>
      <c r="BJ13" s="75">
        <v>28</v>
      </c>
      <c r="BK13" s="76"/>
      <c r="BL13" s="75">
        <v>272</v>
      </c>
      <c r="BM13" s="1"/>
      <c r="BN13" s="18" t="s">
        <v>0</v>
      </c>
      <c r="BO13" s="1"/>
      <c r="BP13" s="16">
        <f>BJ13+BL13</f>
        <v>300</v>
      </c>
      <c r="BQ13" s="1"/>
      <c r="BR13" s="75">
        <v>906</v>
      </c>
      <c r="BT13" s="54">
        <f>BP13/BR13</f>
        <v>0.33112582781456956</v>
      </c>
      <c r="BU13" s="55">
        <f t="shared" si="9"/>
        <v>-0.12281917577996676</v>
      </c>
      <c r="BV13" s="75">
        <v>20</v>
      </c>
      <c r="BW13" s="76"/>
      <c r="BX13" s="75">
        <v>224</v>
      </c>
      <c r="BY13" s="1"/>
      <c r="BZ13" s="18" t="s">
        <v>0</v>
      </c>
      <c r="CA13" s="1"/>
      <c r="CB13" s="16">
        <f>BV13+BX13</f>
        <v>244</v>
      </c>
      <c r="CC13" s="1"/>
      <c r="CD13" s="75">
        <v>702</v>
      </c>
      <c r="CF13" s="54">
        <f>CB13/CD13</f>
        <v>0.3475783475783476</v>
      </c>
      <c r="CG13" s="55">
        <f t="shared" si="10"/>
        <v>-9.6224964012219361E-2</v>
      </c>
      <c r="CH13" s="63">
        <v>21</v>
      </c>
      <c r="CI13" s="63"/>
      <c r="CJ13" s="63">
        <v>166</v>
      </c>
      <c r="CK13" s="1"/>
      <c r="CL13" s="18" t="s">
        <v>0</v>
      </c>
      <c r="CM13" s="1"/>
      <c r="CN13" s="16">
        <f>CH13+CJ13</f>
        <v>187</v>
      </c>
      <c r="CO13" s="1"/>
      <c r="CP13" s="63">
        <v>625</v>
      </c>
      <c r="CR13" s="54">
        <f>CN13/CP13</f>
        <v>0.29920000000000002</v>
      </c>
      <c r="CS13" s="55">
        <f t="shared" si="12"/>
        <v>-0.16259538564308101</v>
      </c>
      <c r="CT13" s="63">
        <v>19</v>
      </c>
      <c r="CU13" s="63"/>
      <c r="CV13" s="63">
        <v>339</v>
      </c>
      <c r="CW13" s="1"/>
      <c r="CX13" s="18" t="s">
        <v>0</v>
      </c>
      <c r="CY13" s="1"/>
      <c r="CZ13" s="16">
        <f>CT13+CV13</f>
        <v>358</v>
      </c>
      <c r="DA13" s="1"/>
      <c r="DB13" s="63">
        <v>555</v>
      </c>
      <c r="DD13" s="54">
        <f>CZ13/DB13</f>
        <v>0.64504504504504501</v>
      </c>
      <c r="DE13" s="55">
        <f>DD13-DD31</f>
        <v>-4.1791357988541167E-2</v>
      </c>
      <c r="DF13" s="63">
        <v>16</v>
      </c>
      <c r="DG13" s="63"/>
      <c r="DH13" s="63">
        <v>359</v>
      </c>
      <c r="DI13" s="63"/>
      <c r="DJ13" s="18" t="s">
        <v>0</v>
      </c>
      <c r="DK13" s="63"/>
      <c r="DL13" s="63">
        <f>DF13+DH13</f>
        <v>375</v>
      </c>
      <c r="DM13" s="63"/>
      <c r="DN13" s="63">
        <v>584</v>
      </c>
      <c r="DP13" s="54">
        <f t="shared" si="15"/>
        <v>0.64212328767123283</v>
      </c>
      <c r="DQ13" s="55">
        <f t="shared" si="16"/>
        <v>-5.7188203306924756E-2</v>
      </c>
      <c r="DR13" s="63">
        <v>15</v>
      </c>
      <c r="DS13" s="63"/>
      <c r="DT13" s="63">
        <v>297</v>
      </c>
      <c r="DU13" s="63"/>
      <c r="DV13" s="18" t="s">
        <v>0</v>
      </c>
      <c r="DW13" s="63"/>
      <c r="DX13" s="63">
        <f>DR13+DT13</f>
        <v>312</v>
      </c>
      <c r="DY13" s="63"/>
      <c r="DZ13" s="63">
        <v>479</v>
      </c>
      <c r="EB13" s="54">
        <f>DX13/DZ13</f>
        <v>0.65135699373695199</v>
      </c>
      <c r="EC13" s="55">
        <f>EB13-EB31</f>
        <v>-6.5595512859354055E-2</v>
      </c>
      <c r="ED13" s="63">
        <v>27</v>
      </c>
      <c r="EE13" s="63"/>
      <c r="EF13" s="63">
        <v>371</v>
      </c>
      <c r="EG13" s="63"/>
      <c r="EH13" s="18" t="s">
        <v>0</v>
      </c>
      <c r="EI13" s="63"/>
      <c r="EJ13" s="63">
        <f>ED13+EF13</f>
        <v>398</v>
      </c>
      <c r="EK13" s="63"/>
      <c r="EL13" s="63">
        <v>628</v>
      </c>
      <c r="EN13" s="54">
        <f>EJ13/EL13</f>
        <v>0.63375796178343946</v>
      </c>
      <c r="EO13" s="55">
        <f>EN13-EN31</f>
        <v>-9.0890251204603034E-2</v>
      </c>
      <c r="EP13" s="1">
        <f>ED13-DR13</f>
        <v>12</v>
      </c>
      <c r="EQ13" s="54">
        <f>EP13/DR13</f>
        <v>0.8</v>
      </c>
      <c r="ER13" s="24">
        <f>EF13-DT13</f>
        <v>74</v>
      </c>
      <c r="ES13" s="54">
        <f>ER13/DT13</f>
        <v>0.24915824915824916</v>
      </c>
      <c r="ET13" s="62" t="s">
        <v>0</v>
      </c>
      <c r="EU13" s="62" t="s">
        <v>0</v>
      </c>
      <c r="EV13" s="24">
        <f>EJ13-DX13</f>
        <v>86</v>
      </c>
      <c r="EW13" s="54">
        <f>EV13/DX13</f>
        <v>0.27564102564102566</v>
      </c>
      <c r="EX13" s="24">
        <f>EL13-DZ13</f>
        <v>149</v>
      </c>
      <c r="EY13" s="54">
        <f>EX13/DZ13</f>
        <v>0.31106471816283926</v>
      </c>
      <c r="EZ13" s="44">
        <f>EN13-EB13</f>
        <v>-1.7599031953512534E-2</v>
      </c>
      <c r="FA13" s="28"/>
      <c r="FB13" s="1">
        <f>ED13-DF13</f>
        <v>11</v>
      </c>
      <c r="FC13" s="54">
        <f>FB13/DF13</f>
        <v>0.6875</v>
      </c>
      <c r="FD13" s="1">
        <f>EF13-DH13</f>
        <v>12</v>
      </c>
      <c r="FE13" s="22">
        <f>FD13/DH13</f>
        <v>3.3426183844011144E-2</v>
      </c>
      <c r="FF13" s="62" t="s">
        <v>0</v>
      </c>
      <c r="FG13" s="62" t="s">
        <v>0</v>
      </c>
      <c r="FH13" s="24">
        <f t="shared" si="19"/>
        <v>23</v>
      </c>
      <c r="FI13" s="54">
        <f t="shared" si="20"/>
        <v>6.133333333333333E-2</v>
      </c>
      <c r="FJ13" s="24">
        <f t="shared" si="21"/>
        <v>44</v>
      </c>
      <c r="FK13" s="54">
        <f t="shared" si="22"/>
        <v>7.5342465753424653E-2</v>
      </c>
      <c r="FL13" s="46">
        <f>EN13-DP13</f>
        <v>-8.3653258877933734E-3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488</v>
      </c>
      <c r="I14" s="14"/>
      <c r="J14" s="21">
        <v>1144</v>
      </c>
      <c r="K14" s="14"/>
      <c r="L14" s="54">
        <f t="shared" si="23"/>
        <v>0.42657342657342656</v>
      </c>
      <c r="M14" s="55">
        <f t="shared" si="1"/>
        <v>-0.27074808959885976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470</v>
      </c>
      <c r="U14" s="14"/>
      <c r="V14" s="21">
        <v>1170</v>
      </c>
      <c r="W14" s="14"/>
      <c r="X14" s="54">
        <f t="shared" si="3"/>
        <v>0.40170940170940173</v>
      </c>
      <c r="Y14" s="55">
        <f t="shared" si="4"/>
        <v>-0.26781527717173537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428</v>
      </c>
      <c r="AG14" s="72"/>
      <c r="AH14" s="49">
        <v>1172</v>
      </c>
      <c r="AI14" s="1"/>
      <c r="AJ14" s="54">
        <f t="shared" si="6"/>
        <v>0.3651877133105802</v>
      </c>
      <c r="AK14" s="55">
        <f t="shared" ref="AK14" si="24">AJ14-AJ32</f>
        <v>-0.29257306071161604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486</v>
      </c>
      <c r="AS14" s="1"/>
      <c r="AT14" s="18">
        <v>1174</v>
      </c>
      <c r="AU14" s="1"/>
      <c r="AV14" s="54">
        <f t="shared" ref="AV14" si="25">AR14/AT14</f>
        <v>0.41396933560477001</v>
      </c>
      <c r="AW14" s="55">
        <f t="shared" ref="AW14" si="26">AV14-AV32</f>
        <v>-0.24409725882519451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627</v>
      </c>
      <c r="BE14" s="1"/>
      <c r="BF14" s="18">
        <v>1422</v>
      </c>
      <c r="BG14" s="1"/>
      <c r="BH14" s="54">
        <f t="shared" ref="BH14" si="27">BD14/BF14</f>
        <v>0.44092827004219409</v>
      </c>
      <c r="BI14" s="55">
        <f t="shared" ref="BI14" si="28">BH14-BH32</f>
        <v>-0.23018393873363535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639</v>
      </c>
      <c r="BQ14" s="1"/>
      <c r="BR14" s="18">
        <v>1629</v>
      </c>
      <c r="BS14" s="1"/>
      <c r="BT14" s="54">
        <f t="shared" ref="BT14" si="29">BP14/BR14</f>
        <v>0.39226519337016574</v>
      </c>
      <c r="BU14" s="55">
        <f t="shared" si="9"/>
        <v>-0.28211096441560302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744</v>
      </c>
      <c r="CC14" s="79"/>
      <c r="CD14" s="79">
        <v>1908</v>
      </c>
      <c r="CE14" s="1"/>
      <c r="CF14" s="54">
        <f t="shared" ref="CF14" si="30">CB14/CD14</f>
        <v>0.38993710691823902</v>
      </c>
      <c r="CG14" s="55">
        <f t="shared" si="10"/>
        <v>-0.2896685615968565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847</v>
      </c>
      <c r="CO14" s="79"/>
      <c r="CP14" s="79">
        <v>2006</v>
      </c>
      <c r="CQ14" s="1"/>
      <c r="CR14" s="54">
        <f t="shared" ref="CR14" si="31">CN14/CP14</f>
        <v>0.42223330009970089</v>
      </c>
      <c r="CS14" s="58">
        <f t="shared" si="12"/>
        <v>-0.25452952041311966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949</v>
      </c>
      <c r="DA14" s="79"/>
      <c r="DB14" s="79">
        <v>2019</v>
      </c>
      <c r="DC14" s="1"/>
      <c r="DD14" s="54">
        <f t="shared" ref="DD14" si="32">CZ14/DB14</f>
        <v>0.47003467062902426</v>
      </c>
      <c r="DE14" s="58">
        <f t="shared" ref="DE14" si="33">DD14-DD32</f>
        <v>-0.21908040162073839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916</v>
      </c>
      <c r="DM14" s="1"/>
      <c r="DN14" s="18">
        <v>2168</v>
      </c>
      <c r="DO14" s="1"/>
      <c r="DP14" s="54">
        <f t="shared" si="15"/>
        <v>0.42250922509225092</v>
      </c>
      <c r="DQ14" s="55">
        <f t="shared" si="16"/>
        <v>-0.27864594540647175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984</v>
      </c>
      <c r="DY14" s="79"/>
      <c r="DZ14" s="79">
        <v>2184</v>
      </c>
      <c r="EA14" s="1"/>
      <c r="EB14" s="54">
        <f t="shared" ref="EB14" si="34">DX14/DZ14</f>
        <v>0.45054945054945056</v>
      </c>
      <c r="EC14" s="55">
        <f t="shared" ref="EC14" si="35">EB14-EB32</f>
        <v>-0.27227731229099222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68</v>
      </c>
      <c r="EW14" s="54">
        <f>EV14/DL14</f>
        <v>7.4235807860262015E-2</v>
      </c>
      <c r="EX14" s="24">
        <f>DZ14-DN14</f>
        <v>16</v>
      </c>
      <c r="EY14" s="54">
        <f>EX14/DN14</f>
        <v>7.3800738007380072E-3</v>
      </c>
      <c r="EZ14" s="44">
        <f>EB14-DP14</f>
        <v>2.8040225457199641E-2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35</v>
      </c>
      <c r="FI14" s="54">
        <f>FH14/CZ14</f>
        <v>3.6880927291886197E-2</v>
      </c>
      <c r="FJ14" s="24">
        <f>DZ14-DB14</f>
        <v>165</v>
      </c>
      <c r="FK14" s="54">
        <f>FJ14/DB14</f>
        <v>8.1723625557206539E-2</v>
      </c>
      <c r="FL14" s="46">
        <f>EB14-DD14</f>
        <v>-1.9485220079573706E-2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598</v>
      </c>
      <c r="I15" s="19"/>
      <c r="J15" s="19">
        <v>3003</v>
      </c>
      <c r="K15" s="15"/>
      <c r="L15" s="54">
        <f t="shared" si="23"/>
        <v>0.19913419913419914</v>
      </c>
      <c r="M15" s="55">
        <f t="shared" si="1"/>
        <v>-6.9364459837665815E-3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559</v>
      </c>
      <c r="U15" s="16"/>
      <c r="V15" s="16">
        <v>2818</v>
      </c>
      <c r="W15" s="6"/>
      <c r="X15" s="54">
        <f t="shared" si="3"/>
        <v>0.19836763662171752</v>
      </c>
      <c r="Y15" s="55">
        <f t="shared" si="4"/>
        <v>-2.7368238691864721E-3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570</v>
      </c>
      <c r="AG15" s="16"/>
      <c r="AH15" s="16">
        <v>2840</v>
      </c>
      <c r="AI15" s="6"/>
      <c r="AJ15" s="54">
        <f t="shared" si="6"/>
        <v>0.20070422535211269</v>
      </c>
      <c r="AK15" s="55">
        <f>AJ15-AJ33</f>
        <v>-5.9460030908490835E-3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659</v>
      </c>
      <c r="AS15" s="63"/>
      <c r="AT15" s="63">
        <v>3364</v>
      </c>
      <c r="AU15" s="6"/>
      <c r="AV15" s="54">
        <f>AR15/AT15</f>
        <v>0.19589774078478003</v>
      </c>
      <c r="AW15" s="55">
        <f>AV15-AV33</f>
        <v>-5.6035132356541117E-4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608</v>
      </c>
      <c r="BE15" s="63"/>
      <c r="BF15" s="63">
        <v>3285</v>
      </c>
      <c r="BG15" s="6"/>
      <c r="BH15" s="54">
        <f>BD15/BF15</f>
        <v>0.18508371385083713</v>
      </c>
      <c r="BI15" s="55">
        <f>BH15-BH33</f>
        <v>-7.8405797217154238E-3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532</v>
      </c>
      <c r="BQ15" s="63"/>
      <c r="BR15" s="63">
        <v>2980</v>
      </c>
      <c r="BS15" s="6"/>
      <c r="BT15" s="54">
        <f>BP15/BR15</f>
        <v>0.17852348993288591</v>
      </c>
      <c r="BU15" s="55">
        <f t="shared" si="9"/>
        <v>-1.5145709778917882E-2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418</v>
      </c>
      <c r="CC15" s="63"/>
      <c r="CD15" s="63">
        <v>2591</v>
      </c>
      <c r="CE15" s="6"/>
      <c r="CF15" s="54">
        <f>CB15/CD15</f>
        <v>0.16132767271323814</v>
      </c>
      <c r="CG15" s="55">
        <f t="shared" si="10"/>
        <v>-3.8685039510270997E-2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387</v>
      </c>
      <c r="CO15" s="63"/>
      <c r="CP15" s="63">
        <v>2503</v>
      </c>
      <c r="CQ15" s="6"/>
      <c r="CR15" s="54">
        <f>CN15/CP15</f>
        <v>0.1546144626448262</v>
      </c>
      <c r="CS15" s="55">
        <f t="shared" si="12"/>
        <v>-3.4833868935485068E-2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509</v>
      </c>
      <c r="DA15" s="63"/>
      <c r="DB15" s="63">
        <v>2804</v>
      </c>
      <c r="DC15" s="6"/>
      <c r="DD15" s="54">
        <f>CZ15/DB15</f>
        <v>0.18152639087018546</v>
      </c>
      <c r="DE15" s="55">
        <f>DD15-DD33</f>
        <v>-8.2613239324703658E-3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422</v>
      </c>
      <c r="DM15" s="63"/>
      <c r="DN15" s="63">
        <v>2925</v>
      </c>
      <c r="DO15" s="6"/>
      <c r="DP15" s="54">
        <f t="shared" si="15"/>
        <v>0.14427350427350427</v>
      </c>
      <c r="DQ15" s="55">
        <f t="shared" si="16"/>
        <v>-4.8068602621611639E-2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294</v>
      </c>
      <c r="DY15" s="63"/>
      <c r="DZ15" s="63">
        <v>3079</v>
      </c>
      <c r="EA15" s="6"/>
      <c r="EB15" s="54">
        <f>DX15/DZ15</f>
        <v>9.5485547255602474E-2</v>
      </c>
      <c r="EC15" s="55">
        <f>EB15-EB33</f>
        <v>-9.6090290478388615E-2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300</v>
      </c>
      <c r="EK15" s="63"/>
      <c r="EL15" s="63">
        <v>3153</v>
      </c>
      <c r="EM15" s="6"/>
      <c r="EN15" s="54">
        <f>EJ15/EL15</f>
        <v>9.5147478591817311E-2</v>
      </c>
      <c r="EO15" s="55">
        <f>EN15-EN33</f>
        <v>-9.2849502040802209E-2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6">EJ15-DX15</f>
        <v>6</v>
      </c>
      <c r="EW15" s="54">
        <f t="shared" ref="EW15:EW16" si="37">EV15/DX15</f>
        <v>2.0408163265306121E-2</v>
      </c>
      <c r="EX15" s="24">
        <f t="shared" ref="EX15:EX16" si="38">EL15-DZ15</f>
        <v>74</v>
      </c>
      <c r="EY15" s="54">
        <f t="shared" ref="EY15:EY16" si="39">EX15/DZ15</f>
        <v>2.4033777200389735E-2</v>
      </c>
      <c r="EZ15" s="44">
        <f>EN15-EB15</f>
        <v>-3.3806866378516265E-4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40">EJ15-DL15</f>
        <v>-122</v>
      </c>
      <c r="FI15" s="54">
        <f t="shared" ref="FI15:FI16" si="41">FH15/DL15</f>
        <v>-0.2890995260663507</v>
      </c>
      <c r="FJ15" s="24">
        <f t="shared" ref="FJ15:FJ16" si="42">EL15-DN15</f>
        <v>228</v>
      </c>
      <c r="FK15" s="54">
        <f t="shared" ref="FK15:FK16" si="43">FJ15/DN15</f>
        <v>7.7948717948717952E-2</v>
      </c>
      <c r="FL15" s="46">
        <f>EN15-DP15</f>
        <v>-4.9126025681686961E-2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280</v>
      </c>
      <c r="I16" s="19"/>
      <c r="J16" s="19">
        <v>1015</v>
      </c>
      <c r="K16" s="15"/>
      <c r="L16" s="54">
        <f t="shared" si="23"/>
        <v>0.27586206896551724</v>
      </c>
      <c r="M16" s="55">
        <f t="shared" si="1"/>
        <v>0.11917042197513295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235</v>
      </c>
      <c r="U16" s="16"/>
      <c r="V16" s="1">
        <v>1010</v>
      </c>
      <c r="W16" s="6"/>
      <c r="X16" s="54">
        <f t="shared" si="3"/>
        <v>0.23267326732673269</v>
      </c>
      <c r="Y16" s="55">
        <f t="shared" si="4"/>
        <v>8.1342984323851814E-2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271</v>
      </c>
      <c r="AG16" s="16"/>
      <c r="AH16" s="16">
        <v>957</v>
      </c>
      <c r="AI16" s="6"/>
      <c r="AJ16" s="54">
        <f t="shared" si="6"/>
        <v>0.2831765935214211</v>
      </c>
      <c r="AK16" s="55">
        <f>AJ16-AJ34</f>
        <v>0.13300360572848424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181</v>
      </c>
      <c r="AS16" s="71"/>
      <c r="AT16" s="63">
        <v>824</v>
      </c>
      <c r="AU16" s="6"/>
      <c r="AV16" s="54">
        <f>AR16/AT16</f>
        <v>0.2196601941747573</v>
      </c>
      <c r="AW16" s="55">
        <f>AV16-AV34</f>
        <v>7.2516692839296487E-2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152</v>
      </c>
      <c r="BE16" s="71"/>
      <c r="BF16" s="63">
        <v>887</v>
      </c>
      <c r="BG16" s="6"/>
      <c r="BH16" s="54">
        <f>BD16/BF16</f>
        <v>0.17136414881623449</v>
      </c>
      <c r="BI16" s="55">
        <f>BH16-BH34</f>
        <v>1.6662928702444901E-2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191</v>
      </c>
      <c r="BQ16" s="71"/>
      <c r="BR16" s="63">
        <v>911</v>
      </c>
      <c r="BS16" s="6"/>
      <c r="BT16" s="54">
        <f>BP16/BR16</f>
        <v>0.20965971459934138</v>
      </c>
      <c r="BU16" s="55">
        <f t="shared" si="9"/>
        <v>5.7654730829381717E-2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251</v>
      </c>
      <c r="CC16" s="71"/>
      <c r="CD16" s="63">
        <v>1081</v>
      </c>
      <c r="CE16" s="6"/>
      <c r="CF16" s="54">
        <f>CB16/CD16</f>
        <v>0.23219241443108232</v>
      </c>
      <c r="CG16" s="55">
        <f t="shared" si="10"/>
        <v>7.9675699406482864E-2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257</v>
      </c>
      <c r="CO16" s="71"/>
      <c r="CP16" s="63">
        <v>1175</v>
      </c>
      <c r="CQ16" s="6"/>
      <c r="CR16" s="54">
        <f>CN16/CP16</f>
        <v>0.21872340425531914</v>
      </c>
      <c r="CS16" s="55">
        <f t="shared" si="12"/>
        <v>7.3428711972675059E-2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243</v>
      </c>
      <c r="DA16" s="71"/>
      <c r="DB16" s="63">
        <v>1151</v>
      </c>
      <c r="DC16" s="6"/>
      <c r="DD16" s="54">
        <f>CZ16/DB16</f>
        <v>0.21112076455256298</v>
      </c>
      <c r="DE16" s="55">
        <f>DD16-DD34</f>
        <v>6.1729420260145745E-2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197</v>
      </c>
      <c r="DM16" s="71"/>
      <c r="DN16" s="63">
        <v>1182</v>
      </c>
      <c r="DO16" s="6"/>
      <c r="DP16" s="54">
        <f t="shared" si="15"/>
        <v>0.16666666666666666</v>
      </c>
      <c r="DQ16" s="55">
        <f t="shared" si="16"/>
        <v>1.5843901757328027E-2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95</v>
      </c>
      <c r="DY16" s="71"/>
      <c r="DZ16" s="63">
        <v>1355</v>
      </c>
      <c r="EA16" s="6"/>
      <c r="EB16" s="54">
        <f>DX16/DZ16</f>
        <v>7.0110701107011064E-2</v>
      </c>
      <c r="EC16" s="55">
        <f>EB16-EB34</f>
        <v>-7.6824680584468175E-2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86</v>
      </c>
      <c r="EK16" s="71"/>
      <c r="EL16" s="63">
        <v>1377</v>
      </c>
      <c r="EM16" s="6"/>
      <c r="EN16" s="54">
        <f>EJ16/EL16</f>
        <v>6.2454611474219317E-2</v>
      </c>
      <c r="EO16" s="55">
        <f>EN16-EN34</f>
        <v>-8.0419644804980456E-2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6"/>
        <v>-9</v>
      </c>
      <c r="EW16" s="54">
        <f t="shared" si="37"/>
        <v>-9.4736842105263161E-2</v>
      </c>
      <c r="EX16" s="24">
        <f t="shared" si="38"/>
        <v>22</v>
      </c>
      <c r="EY16" s="54">
        <f t="shared" si="39"/>
        <v>1.6236162361623615E-2</v>
      </c>
      <c r="EZ16" s="44">
        <f>EN16-EB16</f>
        <v>-7.6560896327917474E-3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40"/>
        <v>-111</v>
      </c>
      <c r="FI16" s="54">
        <f t="shared" si="41"/>
        <v>-0.56345177664974622</v>
      </c>
      <c r="FJ16" s="24">
        <f t="shared" si="42"/>
        <v>195</v>
      </c>
      <c r="FK16" s="54">
        <f t="shared" si="43"/>
        <v>0.1649746192893401</v>
      </c>
      <c r="FL16" s="46">
        <f>EN16-DP16</f>
        <v>-0.10421205519244733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4">SUM(F29,D29,B29)</f>
        <v>19803</v>
      </c>
      <c r="I29" s="16"/>
      <c r="J29" s="1">
        <v>28437</v>
      </c>
      <c r="K29" s="6"/>
      <c r="L29" s="17">
        <f t="shared" ref="L29:L34" si="45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6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7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8">EJ29-DL29</f>
        <v>-990</v>
      </c>
      <c r="FI29" s="54">
        <f t="shared" ref="FI29:FI31" si="49">FH29/DL29</f>
        <v>-4.2230090005545368E-2</v>
      </c>
      <c r="FJ29" s="24">
        <f t="shared" ref="FJ29:FJ31" si="50">EL29-DN29</f>
        <v>-2021</v>
      </c>
      <c r="FK29" s="54">
        <f t="shared" ref="FK29:FK31" si="51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5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2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3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4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5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6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7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8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9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60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1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2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8"/>
        <v>-34</v>
      </c>
      <c r="FI30" s="54">
        <f t="shared" si="49"/>
        <v>-1.7476227190953483E-3</v>
      </c>
      <c r="FJ30" s="24">
        <f t="shared" si="50"/>
        <v>-2021</v>
      </c>
      <c r="FK30" s="54">
        <f t="shared" si="51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5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2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3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4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5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6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7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8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9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60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1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2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8"/>
        <v>-813</v>
      </c>
      <c r="FI31" s="54">
        <f t="shared" si="49"/>
        <v>-6.9003564759803085E-2</v>
      </c>
      <c r="FJ31" s="24">
        <f t="shared" si="50"/>
        <v>-1711</v>
      </c>
      <c r="FK31" s="54">
        <f t="shared" si="51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5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2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4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5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7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8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9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1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5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2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3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4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5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6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7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8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9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60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1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2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4">EJ33-DX33</f>
        <v>-1663</v>
      </c>
      <c r="EW33" s="54">
        <f t="shared" ref="EW33:EW34" si="65">EV33/DX33</f>
        <v>-8.3803668615198543E-2</v>
      </c>
      <c r="EX33" s="24">
        <f t="shared" ref="EX33:EX34" si="66">EL33-DZ33</f>
        <v>-6874</v>
      </c>
      <c r="EY33" s="54">
        <f t="shared" ref="EY33:EY34" si="67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8">EJ33-DL33</f>
        <v>-3530</v>
      </c>
      <c r="FI33" s="54">
        <f t="shared" ref="FI33:FI34" si="69">FH33/DL33</f>
        <v>-0.16259039196720557</v>
      </c>
      <c r="FJ33" s="24">
        <f t="shared" ref="FJ33:FJ34" si="70">EL33-DN33</f>
        <v>-16168</v>
      </c>
      <c r="FK33" s="54">
        <f t="shared" ref="FK33:FK34" si="71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5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2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2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4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5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6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7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8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9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60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1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2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4"/>
        <v>-133</v>
      </c>
      <c r="EW34" s="54">
        <f t="shared" si="65"/>
        <v>-3.5839396389113445E-2</v>
      </c>
      <c r="EX34" s="24">
        <f t="shared" si="66"/>
        <v>-213</v>
      </c>
      <c r="EY34" s="54">
        <f t="shared" si="67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8"/>
        <v>-739</v>
      </c>
      <c r="FI34" s="54">
        <f t="shared" si="69"/>
        <v>-0.17118369237896688</v>
      </c>
      <c r="FJ34" s="24">
        <f t="shared" si="70"/>
        <v>-3580</v>
      </c>
      <c r="FK34" s="54">
        <f t="shared" si="71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23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Lake Land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Lake Land Overview</vt:lpstr>
      <vt:lpstr>'Lake Land Overview'!Print_Area</vt:lpstr>
      <vt:lpstr>'Lake Land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2016-12-22T18:41:55Z</cp:lastPrinted>
  <dcterms:created xsi:type="dcterms:W3CDTF">2010-06-25T14:35:16Z</dcterms:created>
  <dcterms:modified xsi:type="dcterms:W3CDTF">2019-01-04T16:57:51Z</dcterms:modified>
</cp:coreProperties>
</file>